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\Dpto de Licitações\Licitações2021\Tomada de Preços -2021\Tomada de Preços nº 06-2021 - meio fio e galeria\"/>
    </mc:Choice>
  </mc:AlternateContent>
  <bookViews>
    <workbookView xWindow="0" yWindow="0" windowWidth="19440" windowHeight="7455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H54" i="1" l="1"/>
  <c r="H55" i="1"/>
  <c r="H56" i="1"/>
  <c r="H57" i="1"/>
  <c r="H59" i="1"/>
  <c r="H60" i="1"/>
  <c r="H61" i="1"/>
  <c r="H62" i="1"/>
  <c r="H64" i="1"/>
  <c r="H65" i="1"/>
  <c r="H66" i="1"/>
  <c r="H67" i="1"/>
  <c r="H68" i="1"/>
  <c r="H69" i="1"/>
  <c r="H51" i="1"/>
  <c r="G63" i="1" l="1"/>
  <c r="G58" i="1"/>
  <c r="G53" i="1"/>
  <c r="H29" i="1"/>
  <c r="H33" i="1" l="1"/>
  <c r="H34" i="1"/>
  <c r="H25" i="1" l="1"/>
  <c r="H26" i="1"/>
  <c r="H43" i="1"/>
  <c r="H44" i="1"/>
  <c r="H45" i="1"/>
  <c r="H46" i="1"/>
  <c r="H48" i="1"/>
  <c r="H49" i="1"/>
  <c r="H50" i="1"/>
  <c r="G47" i="1" l="1"/>
  <c r="G42" i="1"/>
  <c r="H31" i="1"/>
  <c r="H32" i="1"/>
  <c r="H35" i="1"/>
  <c r="H36" i="1"/>
  <c r="H38" i="1"/>
  <c r="H39" i="1"/>
  <c r="H40" i="1"/>
  <c r="H41" i="1"/>
  <c r="H13" i="1"/>
  <c r="H14" i="1"/>
  <c r="H15" i="1"/>
  <c r="H18" i="1"/>
  <c r="H19" i="1"/>
  <c r="H20" i="1"/>
  <c r="H21" i="1"/>
  <c r="H22" i="1"/>
  <c r="H23" i="1"/>
  <c r="H27" i="1"/>
  <c r="G24" i="1" s="1"/>
  <c r="H28" i="1"/>
  <c r="H30" i="1"/>
  <c r="G37" i="1" l="1"/>
  <c r="G12" i="1"/>
  <c r="G17" i="1"/>
  <c r="H7" i="1" l="1"/>
  <c r="H11" i="1" l="1"/>
  <c r="H9" i="1"/>
  <c r="H10" i="1"/>
  <c r="H8" i="1" l="1"/>
  <c r="H6" i="1"/>
  <c r="H70" i="1" l="1"/>
  <c r="G5" i="1"/>
</calcChain>
</file>

<file path=xl/sharedStrings.xml><?xml version="1.0" encoding="utf-8"?>
<sst xmlns="http://schemas.openxmlformats.org/spreadsheetml/2006/main" count="195" uniqueCount="99">
  <si>
    <t>Nº</t>
  </si>
  <si>
    <t>ITEM</t>
  </si>
  <si>
    <t>DESCRIMINAÇÃO</t>
  </si>
  <si>
    <t>UNID.</t>
  </si>
  <si>
    <t>REFERENCIA</t>
  </si>
  <si>
    <t>TOTAL</t>
  </si>
  <si>
    <t>QUANT.</t>
  </si>
  <si>
    <t>1.1</t>
  </si>
  <si>
    <t>1.1.1</t>
  </si>
  <si>
    <t>2.1</t>
  </si>
  <si>
    <t>M2</t>
  </si>
  <si>
    <t>3.1</t>
  </si>
  <si>
    <t>M</t>
  </si>
  <si>
    <t>ENDEREÇO: RUAS URBANAS DE CÉU AZUL</t>
  </si>
  <si>
    <t>REGULARIZAÇÃO E COMPACTAÇÃO DE SUBLEITO DE SOLO  PREDOMINANTEMENTE ARGILOSO. AF_11/2019</t>
  </si>
  <si>
    <t>VALOR UNIT. c/ BDI 29,61%</t>
  </si>
  <si>
    <t>1.1.2</t>
  </si>
  <si>
    <t>SINAPI</t>
  </si>
  <si>
    <t>comp. 001</t>
  </si>
  <si>
    <t>1.1.3</t>
  </si>
  <si>
    <t>M3</t>
  </si>
  <si>
    <t>CARGA, MANOBRA E DESCARGA DE SOLOS E MATERIAIS GRANULARES EM CAMINHÃO BASCULANTE 14 M³ - CARGA COM PÁ CARREGADEIRA (CAÇAMBA DE 1,7 A 2,8 M³ / 128 HP) E DESCARGA LIVRE (UNIDADE: T). AF_07/2020</t>
  </si>
  <si>
    <t>100991</t>
  </si>
  <si>
    <t>1.1.4</t>
  </si>
  <si>
    <t>T</t>
  </si>
  <si>
    <t>PLANILHA DE ORÇAMENTO</t>
  </si>
  <si>
    <t>TRANSPORTE COM CAMINHÃO BASCULANTE DE 14 M³, EM VIA URBANA PAVIMENTADA, DMT ATÉ 30 KM (UNIDADE: TXKM). AF_07/2020</t>
  </si>
  <si>
    <t>95879</t>
  </si>
  <si>
    <t>TxKM</t>
  </si>
  <si>
    <t>RUA PROFESSOR DANIEL MURARO (entre a Rua Terezina e a Rua Natal)</t>
  </si>
  <si>
    <t>CAIXA PARA BOCA DE LOBO COMBINADA COM GRELHA RETANGULAR, EM ALVENARIA COM BLOCOS DE CONCRETO, DIMENSÕES INTERNAS: 1,3X1X1,2 M. AF_12/2020</t>
  </si>
  <si>
    <t>97961</t>
  </si>
  <si>
    <t>UD</t>
  </si>
  <si>
    <t>TUBO DE CONCRETO PARA REDES COLETORAS DE ÁGUAS PLUVIAIS, DIÂMETRO DE 400 MM, JUNTA RÍGIDA, INSTALADO EM LOCAL COM BAIXO NÍVEL DE INTERFERÊNCIAS - FORNECIMENTO E ASSENTAMENTO. AF_12/2015</t>
  </si>
  <si>
    <t>92210</t>
  </si>
  <si>
    <t>RUA IRMÃ CARMELITA MARIA C. DE JESUS  (entre a Rua Terezina e a Travessa Gralha Azul)</t>
  </si>
  <si>
    <t>2.1.1</t>
  </si>
  <si>
    <t>2.1.2</t>
  </si>
  <si>
    <t>RUA NATAL  (entre a Rua Professor Daniel Muraro e a Av. Nilo Umberto Deitosl)</t>
  </si>
  <si>
    <t>3.1.1</t>
  </si>
  <si>
    <t>3.1.2</t>
  </si>
  <si>
    <t>3.1.3</t>
  </si>
  <si>
    <t>3.1.4</t>
  </si>
  <si>
    <t>RUA GOIANIA (entre a Rua Arnaldo Busato e a Rua Niterói)</t>
  </si>
  <si>
    <t>4.1</t>
  </si>
  <si>
    <t>4.1.1</t>
  </si>
  <si>
    <t>4.1.3</t>
  </si>
  <si>
    <t>4.1.4</t>
  </si>
  <si>
    <t>4.1.5</t>
  </si>
  <si>
    <t>ESCAVAÇÃO VERTICAL A CÉU ABERTO, EM OBRAS DE INFRAESTRUTURA, INCLUINDO CARGA, DESCARGA E TRANSPORTE, EM SOLO DE 1ª CATEGORIA COM ESCAVADEIRA HIDRÁULICA (CAÇAMBA: 1,2M³ / 155HP), FROTA DE 6 CAMINHÕES BASCULANTES DE 14 M³, DMT DE 1,5 KM E VELOCIDADE MÉDIA18KM/H. AF_05/2020</t>
  </si>
  <si>
    <t>101244</t>
  </si>
  <si>
    <t>4.1.6</t>
  </si>
  <si>
    <t>PEDRA BRITADA N. 5 (76 A 100 MM) POSTO PEDREIRA/FORNECEDOR, SEM FRETE</t>
  </si>
  <si>
    <t>SINAPI-I</t>
  </si>
  <si>
    <t>PEDRA BRITADA N. 2 (19 A 38 MM) POSTO PEDREIRA/FORNECEDOR, SEM FRETE</t>
  </si>
  <si>
    <t>4.1.7</t>
  </si>
  <si>
    <t>4.1.8</t>
  </si>
  <si>
    <t>RUA MANAUS (entre a Rua Niterói  e a Rua Belo Horizonte)</t>
  </si>
  <si>
    <t>5.1</t>
  </si>
  <si>
    <t>5.1.1</t>
  </si>
  <si>
    <t>5.1.2</t>
  </si>
  <si>
    <t>RUA SETE DE SETEMBRO (entre a Rua Niterói  e a Rua Belo Horizonte)</t>
  </si>
  <si>
    <t>6.1</t>
  </si>
  <si>
    <t>6.1.1</t>
  </si>
  <si>
    <t>6.1.2</t>
  </si>
  <si>
    <t>4.1.9</t>
  </si>
  <si>
    <t>VALOR TOTAL DO ITEN</t>
  </si>
  <si>
    <t>PLACA DE OBRA (PARA CONSTRUCAO CIVIL) EM CHAPA GALVANIZADA *N. 22*, ADESIVADA, DE *2,0 X 1,125* M</t>
  </si>
  <si>
    <t>DER/PR</t>
  </si>
  <si>
    <t>SUPORTE DE MADEIRA PARA PLACA DE SINALIZAÇÃO, H=3,00M</t>
  </si>
  <si>
    <t>7.1</t>
  </si>
  <si>
    <t>7.1.1</t>
  </si>
  <si>
    <t>7.1.2</t>
  </si>
  <si>
    <t>TRAVESSA DOS SABIÁS (entre a Rua Niterói  e a Rua Belo Horizonte)</t>
  </si>
  <si>
    <t>4.1.2</t>
  </si>
  <si>
    <t>EXECUÇÃO E COMPACTAÇÃO DE ATERRO COM SOLO PREDOMINANTEMENTE ARGILOSO - EXCLUSIVE SOLO, ESCAVAÇÃO, CARGA E TRANSPORTE. AF_11/2019</t>
  </si>
  <si>
    <t>96385</t>
  </si>
  <si>
    <t>4.1.10</t>
  </si>
  <si>
    <t>RUA BELO HORIZONTE (entre a Rua Duque de Caxias  e a Av. Marechal Cândido Rondon)</t>
  </si>
  <si>
    <t>8.1</t>
  </si>
  <si>
    <t>SERVIÇOS DE TERRAPLANAGEM, DRENAGEM E MEIO FIO.</t>
  </si>
  <si>
    <t>8.1.1</t>
  </si>
  <si>
    <t>8.1.2</t>
  </si>
  <si>
    <t>RUA BOM SAMARITANO (entre a Rua Curitiba  e a Av. Nilo Bazzo)</t>
  </si>
  <si>
    <t>9.1</t>
  </si>
  <si>
    <t>9.1.1</t>
  </si>
  <si>
    <t>9.1.2</t>
  </si>
  <si>
    <t>RUA MOISÉS VISSOTO (entre a Rua Curitiba  e a Av. Nilo Bazzo)</t>
  </si>
  <si>
    <t>10.1</t>
  </si>
  <si>
    <t>10.1.1</t>
  </si>
  <si>
    <t>10.1.2</t>
  </si>
  <si>
    <t>GUIA (MEIO-FIO) E SARJETA CONJUGADOS DE CONCRETO, MOLDADA  IN LOCO  EM TRECHO RETO COM EXTRUSORA, 30 CM BASE (15 CM ALTURA DA GUIA + 15 CM BASE DA SARJETA) X (10+15)=25 CM ALTURA. AF_06/2016</t>
  </si>
  <si>
    <t>4.1.11</t>
  </si>
  <si>
    <t>TRANSPORTE COM CAMINHÃO BASCULANTE DE 14 M³, EM VIA URBANA PAVIMENTADA, DMT ATÉ 5 KM (UNIDADE: TXKM). AF_07/2020</t>
  </si>
  <si>
    <t xml:space="preserve">        do município da concordância da cota da terraplanagem.</t>
  </si>
  <si>
    <t xml:space="preserve">         A empresa executora somente deverá iniciar a implantação do meio fio após a anuência</t>
  </si>
  <si>
    <t>OBRA:  TERRAPLANAGEM, MEIO FIO E DREBAGEM EM VIAS URBANAS</t>
  </si>
  <si>
    <r>
      <rPr>
        <b/>
        <sz val="10"/>
        <color theme="1"/>
        <rFont val="Calibri"/>
        <family val="2"/>
        <scheme val="minor"/>
      </rPr>
      <t>Obs:</t>
    </r>
    <r>
      <rPr>
        <sz val="10"/>
        <color theme="1"/>
        <rFont val="Calibri"/>
        <family val="2"/>
        <scheme val="minor"/>
      </rPr>
      <t xml:space="preserve"> Todo o serviço de terraplanagem deverá ser acompanhado pela equipe técnica do município.</t>
    </r>
  </si>
  <si>
    <t>CAIXA PARA BOCA DE LOBO COMBINADA COM GRELHA RETANGULAR, 0,40M X 1,00M, EM ALVENARIA COM BLOCOS DE CONCRETO, DIMENSÕES INTERNAS: 1,3X1X1,2 M. AF_12/2020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</si>
</sst>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_ "/>
    <numFmt numFmtId="165" formatCode="0.0_ "/>
    <numFmt numFmtId="166" formatCode="_-[$R$-416]\ * #,##0.00_-;\-[$R$-416]\ * #,##0.00_-;_-[$R$-416]\ 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>
      <alignment vertical="center"/>
    </xf>
  </cellStyleXfs>
  <cellXfs count="62">
    <xf numFmtId="0" fontId="0" fillId="0" borderId="0" xfId="0"/>
    <xf numFmtId="43" fontId="0" fillId="0" borderId="0" xfId="1" applyFont="1"/>
    <xf numFmtId="0" fontId="0" fillId="0" borderId="0" xfId="0" applyFont="1"/>
    <xf numFmtId="0" fontId="4" fillId="3" borderId="1" xfId="3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center" wrapText="1"/>
    </xf>
    <xf numFmtId="0" fontId="6" fillId="0" borderId="0" xfId="0" applyFont="1"/>
    <xf numFmtId="43" fontId="6" fillId="0" borderId="0" xfId="1" applyFont="1"/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wrapText="1"/>
    </xf>
    <xf numFmtId="43" fontId="6" fillId="0" borderId="4" xfId="1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164" fontId="7" fillId="2" borderId="1" xfId="3" applyNumberFormat="1" applyFont="1" applyFill="1" applyBorder="1" applyAlignment="1">
      <alignment horizontal="center" vertical="top" wrapText="1"/>
    </xf>
    <xf numFmtId="0" fontId="7" fillId="2" borderId="1" xfId="3" applyFont="1" applyFill="1" applyBorder="1" applyAlignment="1">
      <alignment horizontal="left" vertical="top" wrapText="1"/>
    </xf>
    <xf numFmtId="0" fontId="4" fillId="2" borderId="1" xfId="3" applyFont="1" applyFill="1" applyBorder="1" applyAlignment="1">
      <alignment horizontal="center" vertical="top" wrapText="1"/>
    </xf>
    <xf numFmtId="0" fontId="4" fillId="2" borderId="1" xfId="3" applyFont="1" applyFill="1" applyBorder="1" applyAlignment="1">
      <alignment horizontal="left" vertical="top" wrapText="1"/>
    </xf>
    <xf numFmtId="43" fontId="4" fillId="2" borderId="1" xfId="1" applyFont="1" applyFill="1" applyBorder="1" applyAlignment="1">
      <alignment horizontal="left" vertical="top" wrapText="1"/>
    </xf>
    <xf numFmtId="165" fontId="4" fillId="3" borderId="1" xfId="3" applyNumberFormat="1" applyFont="1" applyFill="1" applyBorder="1" applyAlignment="1">
      <alignment horizontal="center" vertical="top" wrapText="1"/>
    </xf>
    <xf numFmtId="164" fontId="4" fillId="3" borderId="1" xfId="3" applyNumberFormat="1" applyFont="1" applyFill="1" applyBorder="1" applyAlignment="1">
      <alignment horizontal="center" vertical="top" wrapText="1"/>
    </xf>
    <xf numFmtId="0" fontId="3" fillId="0" borderId="0" xfId="0" applyFont="1"/>
    <xf numFmtId="0" fontId="3" fillId="0" borderId="2" xfId="0" applyFont="1" applyBorder="1"/>
    <xf numFmtId="0" fontId="3" fillId="0" borderId="5" xfId="0" applyFont="1" applyBorder="1" applyAlignment="1">
      <alignment wrapText="1"/>
    </xf>
    <xf numFmtId="166" fontId="3" fillId="0" borderId="3" xfId="0" applyNumberFormat="1" applyFont="1" applyBorder="1" applyAlignment="1">
      <alignment horizontal="center" wrapText="1"/>
    </xf>
    <xf numFmtId="44" fontId="3" fillId="4" borderId="3" xfId="2" applyFont="1" applyFill="1" applyBorder="1" applyAlignment="1">
      <alignment wrapText="1"/>
    </xf>
    <xf numFmtId="2" fontId="4" fillId="3" borderId="1" xfId="3" applyNumberFormat="1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8" fillId="3" borderId="1" xfId="3" applyFont="1" applyFill="1" applyBorder="1" applyAlignment="1">
      <alignment horizontal="center" vertical="top"/>
    </xf>
    <xf numFmtId="164" fontId="9" fillId="3" borderId="1" xfId="3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wrapText="1"/>
    </xf>
    <xf numFmtId="2" fontId="10" fillId="3" borderId="1" xfId="0" applyNumberFormat="1" applyFont="1" applyFill="1" applyBorder="1" applyAlignment="1">
      <alignment wrapText="1"/>
    </xf>
    <xf numFmtId="2" fontId="10" fillId="3" borderId="1" xfId="0" applyNumberFormat="1" applyFont="1" applyFill="1" applyBorder="1" applyAlignment="1">
      <alignment horizontal="center" wrapText="1"/>
    </xf>
    <xf numFmtId="0" fontId="5" fillId="3" borderId="1" xfId="3" applyFont="1" applyFill="1" applyBorder="1" applyAlignment="1">
      <alignment horizontal="center" vertical="center" wrapText="1"/>
    </xf>
    <xf numFmtId="2" fontId="5" fillId="3" borderId="1" xfId="3" applyNumberFormat="1" applyFont="1" applyFill="1" applyBorder="1" applyAlignment="1">
      <alignment vertical="center" wrapText="1"/>
    </xf>
    <xf numFmtId="2" fontId="5" fillId="3" borderId="1" xfId="3" applyNumberFormat="1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vertical="center" wrapText="1"/>
    </xf>
    <xf numFmtId="0" fontId="5" fillId="0" borderId="0" xfId="0" applyFont="1"/>
    <xf numFmtId="0" fontId="11" fillId="0" borderId="0" xfId="0" applyFont="1"/>
    <xf numFmtId="0" fontId="5" fillId="3" borderId="0" xfId="0" applyFont="1" applyFill="1"/>
    <xf numFmtId="0" fontId="6" fillId="3" borderId="1" xfId="0" applyFont="1" applyFill="1" applyBorder="1" applyAlignment="1">
      <alignment horizontal="center"/>
    </xf>
    <xf numFmtId="0" fontId="12" fillId="3" borderId="0" xfId="0" applyFont="1" applyFill="1" applyAlignment="1">
      <alignment wrapText="1"/>
    </xf>
    <xf numFmtId="0" fontId="12" fillId="3" borderId="1" xfId="0" applyFont="1" applyFill="1" applyBorder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4" fillId="3" borderId="1" xfId="3" applyFont="1" applyFill="1" applyBorder="1" applyAlignment="1">
      <alignment horizontal="center" vertical="top" wrapText="1"/>
    </xf>
    <xf numFmtId="0" fontId="4" fillId="3" borderId="1" xfId="3" applyFont="1" applyFill="1" applyBorder="1" applyAlignment="1">
      <alignment horizontal="left" vertical="top" wrapText="1"/>
    </xf>
    <xf numFmtId="43" fontId="4" fillId="3" borderId="1" xfId="1" applyFont="1" applyFill="1" applyBorder="1" applyAlignment="1">
      <alignment horizontal="left" vertical="top" wrapText="1"/>
    </xf>
    <xf numFmtId="0" fontId="6" fillId="3" borderId="0" xfId="0" applyFont="1" applyFill="1"/>
    <xf numFmtId="0" fontId="0" fillId="3" borderId="0" xfId="0" applyFill="1"/>
    <xf numFmtId="0" fontId="12" fillId="3" borderId="2" xfId="0" applyFont="1" applyFill="1" applyBorder="1" applyAlignment="1" applyProtection="1">
      <alignment wrapText="1"/>
      <protection locked="0"/>
    </xf>
    <xf numFmtId="164" fontId="7" fillId="3" borderId="1" xfId="3" applyNumberFormat="1" applyFont="1" applyFill="1" applyBorder="1" applyAlignment="1">
      <alignment horizontal="center" vertical="top" wrapText="1"/>
    </xf>
    <xf numFmtId="0" fontId="7" fillId="3" borderId="1" xfId="3" applyFont="1" applyFill="1" applyBorder="1" applyAlignment="1">
      <alignment horizontal="left" vertical="top" wrapText="1"/>
    </xf>
    <xf numFmtId="0" fontId="11" fillId="3" borderId="0" xfId="0" applyFont="1" applyFill="1"/>
    <xf numFmtId="0" fontId="12" fillId="0" borderId="0" xfId="0" applyFont="1" applyAlignment="1" applyProtection="1">
      <alignment wrapText="1"/>
      <protection locked="0"/>
    </xf>
    <xf numFmtId="0" fontId="12" fillId="3" borderId="0" xfId="0" applyFont="1" applyFill="1" applyAlignment="1" applyProtection="1">
      <alignment wrapText="1"/>
      <protection locked="0"/>
    </xf>
    <xf numFmtId="0" fontId="12" fillId="3" borderId="5" xfId="0" applyFont="1" applyFill="1" applyBorder="1" applyAlignment="1">
      <alignment horizontal="center"/>
    </xf>
    <xf numFmtId="164" fontId="5" fillId="3" borderId="1" xfId="3" applyNumberFormat="1" applyFont="1" applyFill="1" applyBorder="1" applyAlignment="1">
      <alignment horizontal="center" vertical="top" wrapText="1"/>
    </xf>
  </cellXfs>
  <cellStyles count="4">
    <cellStyle name="Moeda" xfId="2" builtinId="4"/>
    <cellStyle name="Normal" xfId="0" builtinId="0"/>
    <cellStyle name="Normal 2" xfId="3"/>
    <cellStyle name="Vírgula" xfId="1" builtinId="3"/>
  </cellStyles>
  <dxfs count="10"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a3" displayName="Tabela3" ref="A4:H69" totalsRowShown="0" headerRowDxfId="9" dataDxfId="8">
  <autoFilter ref="A4:H69"/>
  <tableColumns count="8">
    <tableColumn id="1" name="REFERENCIA" dataDxfId="7"/>
    <tableColumn id="2" name="Nº" dataDxfId="6"/>
    <tableColumn id="3" name="ITEM" dataDxfId="5"/>
    <tableColumn id="4" name="DESCRIMINAÇÃO" dataDxfId="4"/>
    <tableColumn id="5" name="UNID." dataDxfId="3"/>
    <tableColumn id="6" name="QUANT." dataDxfId="2"/>
    <tableColumn id="7" name="VALOR UNIT. c/ BDI 29,61%" dataDxfId="1"/>
    <tableColumn id="25" name="VALOR TOTAL DO ITEN" dataDxfId="0">
      <calculatedColumnFormula>SUM(F5*G5*1.3)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workbookViewId="0">
      <selection activeCell="D61" sqref="D61"/>
    </sheetView>
  </sheetViews>
  <sheetFormatPr defaultRowHeight="15"/>
  <cols>
    <col min="1" max="1" width="10.7109375" customWidth="1"/>
    <col min="2" max="2" width="11.28515625" customWidth="1"/>
    <col min="3" max="3" width="7.140625" customWidth="1"/>
    <col min="4" max="4" width="59.42578125" customWidth="1"/>
    <col min="5" max="5" width="7" customWidth="1"/>
    <col min="6" max="6" width="8.42578125" customWidth="1"/>
    <col min="7" max="7" width="12.5703125" customWidth="1"/>
    <col min="8" max="8" width="14.42578125" style="1" customWidth="1"/>
  </cols>
  <sheetData>
    <row r="1" spans="1:9">
      <c r="A1" s="5"/>
      <c r="B1" s="5"/>
      <c r="C1" s="5"/>
      <c r="D1" s="47" t="s">
        <v>25</v>
      </c>
      <c r="E1" s="5"/>
      <c r="F1" s="5"/>
      <c r="G1" s="5"/>
      <c r="H1" s="6"/>
      <c r="I1" s="5"/>
    </row>
    <row r="2" spans="1:9">
      <c r="A2" s="5"/>
      <c r="B2" s="5"/>
      <c r="C2" s="5"/>
      <c r="D2" s="20" t="s">
        <v>96</v>
      </c>
      <c r="E2" s="5"/>
      <c r="F2" s="5"/>
      <c r="G2" s="5"/>
      <c r="H2" s="6"/>
      <c r="I2" s="5"/>
    </row>
    <row r="3" spans="1:9">
      <c r="A3" s="5"/>
      <c r="B3" s="5"/>
      <c r="C3" s="5"/>
      <c r="D3" s="20" t="s">
        <v>13</v>
      </c>
      <c r="E3" s="5"/>
      <c r="F3" s="5"/>
      <c r="G3" s="5"/>
      <c r="H3" s="6"/>
      <c r="I3" s="5"/>
    </row>
    <row r="4" spans="1:9" ht="26.25">
      <c r="A4" s="5" t="s">
        <v>4</v>
      </c>
      <c r="B4" s="7" t="s">
        <v>0</v>
      </c>
      <c r="C4" s="8" t="s">
        <v>1</v>
      </c>
      <c r="D4" s="7" t="s">
        <v>2</v>
      </c>
      <c r="E4" s="9" t="s">
        <v>3</v>
      </c>
      <c r="F4" s="9" t="s">
        <v>6</v>
      </c>
      <c r="G4" s="9" t="s">
        <v>15</v>
      </c>
      <c r="H4" s="10" t="s">
        <v>66</v>
      </c>
      <c r="I4" s="5"/>
    </row>
    <row r="5" spans="1:9">
      <c r="A5" s="11"/>
      <c r="B5" s="12"/>
      <c r="C5" s="13">
        <v>1</v>
      </c>
      <c r="D5" s="14" t="s">
        <v>29</v>
      </c>
      <c r="E5" s="15"/>
      <c r="F5" s="16"/>
      <c r="G5" s="17">
        <f>SUM(H6:H11)</f>
        <v>17924.079999999998</v>
      </c>
      <c r="H5" s="17">
        <v>0</v>
      </c>
      <c r="I5" s="5"/>
    </row>
    <row r="6" spans="1:9">
      <c r="A6" s="3"/>
      <c r="B6" s="4"/>
      <c r="C6" s="18" t="s">
        <v>7</v>
      </c>
      <c r="D6" s="4" t="s">
        <v>80</v>
      </c>
      <c r="E6" s="26"/>
      <c r="F6" s="25"/>
      <c r="G6" s="25"/>
      <c r="H6" s="27">
        <f>SUM(F6*G6)</f>
        <v>0</v>
      </c>
      <c r="I6" s="5"/>
    </row>
    <row r="7" spans="1:9" ht="32.25" customHeight="1">
      <c r="A7" s="3" t="s">
        <v>17</v>
      </c>
      <c r="B7" s="4">
        <v>100576</v>
      </c>
      <c r="C7" s="18" t="s">
        <v>8</v>
      </c>
      <c r="D7" s="43" t="s">
        <v>14</v>
      </c>
      <c r="E7" s="26" t="s">
        <v>10</v>
      </c>
      <c r="F7" s="25">
        <v>880</v>
      </c>
      <c r="G7" s="25">
        <v>2.17</v>
      </c>
      <c r="H7" s="27">
        <f>SUM(F7*G7)</f>
        <v>1909.6</v>
      </c>
      <c r="I7" s="5"/>
    </row>
    <row r="8" spans="1:9" ht="37.5" customHeight="1">
      <c r="A8" s="3" t="s">
        <v>17</v>
      </c>
      <c r="B8" s="4" t="s">
        <v>18</v>
      </c>
      <c r="C8" s="18" t="s">
        <v>16</v>
      </c>
      <c r="D8" s="58" t="s">
        <v>91</v>
      </c>
      <c r="E8" s="34" t="s">
        <v>12</v>
      </c>
      <c r="F8" s="36">
        <v>220</v>
      </c>
      <c r="G8" s="36">
        <v>47.15</v>
      </c>
      <c r="H8" s="27">
        <f t="shared" ref="H8" si="0">SUM(F8*G8)</f>
        <v>10373</v>
      </c>
      <c r="I8" s="5"/>
    </row>
    <row r="9" spans="1:9" s="39" customFormat="1" ht="39.75" customHeight="1">
      <c r="A9" s="46" t="s">
        <v>17</v>
      </c>
      <c r="B9" s="45" t="s">
        <v>31</v>
      </c>
      <c r="C9" s="18" t="s">
        <v>19</v>
      </c>
      <c r="D9" s="43" t="s">
        <v>98</v>
      </c>
      <c r="E9" s="26" t="s">
        <v>32</v>
      </c>
      <c r="F9" s="25">
        <v>2</v>
      </c>
      <c r="G9" s="25">
        <v>1917.6</v>
      </c>
      <c r="H9" s="37">
        <f t="shared" ref="H9:H50" si="1">SUM(F9*G9)</f>
        <v>3835.2</v>
      </c>
      <c r="I9" s="38"/>
    </row>
    <row r="10" spans="1:9" ht="38.25" customHeight="1">
      <c r="A10" s="46" t="s">
        <v>17</v>
      </c>
      <c r="B10" s="44" t="s">
        <v>34</v>
      </c>
      <c r="C10" s="18" t="s">
        <v>23</v>
      </c>
      <c r="D10" s="42" t="s">
        <v>33</v>
      </c>
      <c r="E10" s="26" t="s">
        <v>12</v>
      </c>
      <c r="F10" s="25">
        <v>14</v>
      </c>
      <c r="G10" s="25">
        <v>129.02000000000001</v>
      </c>
      <c r="H10" s="27">
        <f t="shared" si="1"/>
        <v>1806.2800000000002</v>
      </c>
      <c r="I10" s="5"/>
    </row>
    <row r="11" spans="1:9" s="39" customFormat="1">
      <c r="A11" s="3"/>
      <c r="B11" s="4"/>
      <c r="C11" s="18"/>
      <c r="D11" s="4"/>
      <c r="E11" s="26"/>
      <c r="F11" s="25"/>
      <c r="G11" s="25"/>
      <c r="H11" s="37">
        <f t="shared" si="1"/>
        <v>0</v>
      </c>
      <c r="I11" s="38"/>
    </row>
    <row r="12" spans="1:9" ht="25.5">
      <c r="A12" s="11"/>
      <c r="B12" s="12"/>
      <c r="C12" s="13">
        <v>2</v>
      </c>
      <c r="D12" s="14" t="s">
        <v>35</v>
      </c>
      <c r="E12" s="15"/>
      <c r="F12" s="16"/>
      <c r="G12" s="17">
        <f>SUM(H13:H16)</f>
        <v>6699.6</v>
      </c>
      <c r="H12" s="17">
        <v>0</v>
      </c>
      <c r="I12" s="5"/>
    </row>
    <row r="13" spans="1:9" s="39" customFormat="1">
      <c r="A13" s="3"/>
      <c r="B13" s="4"/>
      <c r="C13" s="18" t="s">
        <v>9</v>
      </c>
      <c r="D13" s="4" t="s">
        <v>80</v>
      </c>
      <c r="E13" s="25"/>
      <c r="F13" s="25"/>
      <c r="G13" s="25"/>
      <c r="H13" s="37">
        <f t="shared" si="1"/>
        <v>0</v>
      </c>
      <c r="I13" s="38"/>
    </row>
    <row r="14" spans="1:9" s="39" customFormat="1" ht="26.25">
      <c r="A14" s="46" t="s">
        <v>17</v>
      </c>
      <c r="B14" s="4">
        <v>100576</v>
      </c>
      <c r="C14" s="18" t="s">
        <v>36</v>
      </c>
      <c r="D14" s="43" t="s">
        <v>14</v>
      </c>
      <c r="E14" s="26" t="s">
        <v>10</v>
      </c>
      <c r="F14" s="25">
        <v>480</v>
      </c>
      <c r="G14" s="25">
        <v>2.17</v>
      </c>
      <c r="H14" s="37">
        <f t="shared" si="1"/>
        <v>1041.5999999999999</v>
      </c>
      <c r="I14" s="38"/>
    </row>
    <row r="15" spans="1:9" s="39" customFormat="1" ht="51.75">
      <c r="A15" s="46" t="s">
        <v>17</v>
      </c>
      <c r="B15" s="4" t="s">
        <v>18</v>
      </c>
      <c r="C15" s="18" t="s">
        <v>37</v>
      </c>
      <c r="D15" s="59" t="s">
        <v>91</v>
      </c>
      <c r="E15" s="34" t="s">
        <v>12</v>
      </c>
      <c r="F15" s="36">
        <v>120</v>
      </c>
      <c r="G15" s="36">
        <v>47.15</v>
      </c>
      <c r="H15" s="37">
        <f t="shared" si="1"/>
        <v>5658</v>
      </c>
      <c r="I15" s="38"/>
    </row>
    <row r="16" spans="1:9" s="39" customFormat="1">
      <c r="A16" s="46"/>
      <c r="B16" s="45"/>
      <c r="C16" s="18"/>
      <c r="D16" s="43"/>
      <c r="E16" s="26"/>
      <c r="F16" s="25"/>
      <c r="G16" s="25"/>
      <c r="H16" s="37"/>
      <c r="I16" s="38"/>
    </row>
    <row r="17" spans="1:9" ht="25.5">
      <c r="A17" s="11"/>
      <c r="B17" s="12"/>
      <c r="C17" s="13">
        <v>3</v>
      </c>
      <c r="D17" s="14" t="s">
        <v>38</v>
      </c>
      <c r="E17" s="15"/>
      <c r="F17" s="16"/>
      <c r="G17" s="17">
        <f>SUM(H18:H22)</f>
        <v>12341.08</v>
      </c>
      <c r="H17" s="17">
        <v>0</v>
      </c>
      <c r="I17" s="5"/>
    </row>
    <row r="18" spans="1:9" s="39" customFormat="1">
      <c r="A18" s="3"/>
      <c r="B18" s="4"/>
      <c r="C18" s="18" t="s">
        <v>11</v>
      </c>
      <c r="D18" s="4" t="s">
        <v>80</v>
      </c>
      <c r="E18" s="26"/>
      <c r="F18" s="25"/>
      <c r="G18" s="25"/>
      <c r="H18" s="37">
        <f t="shared" si="1"/>
        <v>0</v>
      </c>
      <c r="I18" s="38"/>
    </row>
    <row r="19" spans="1:9" s="39" customFormat="1" ht="26.25">
      <c r="A19" s="3" t="s">
        <v>17</v>
      </c>
      <c r="B19" s="4">
        <v>100576</v>
      </c>
      <c r="C19" s="18" t="s">
        <v>39</v>
      </c>
      <c r="D19" s="43" t="s">
        <v>14</v>
      </c>
      <c r="E19" s="26" t="s">
        <v>10</v>
      </c>
      <c r="F19" s="25">
        <v>480</v>
      </c>
      <c r="G19" s="25">
        <v>2.17</v>
      </c>
      <c r="H19" s="37">
        <f t="shared" si="1"/>
        <v>1041.5999999999999</v>
      </c>
      <c r="I19" s="38"/>
    </row>
    <row r="20" spans="1:9" s="39" customFormat="1" ht="51.75">
      <c r="A20" s="3" t="s">
        <v>17</v>
      </c>
      <c r="B20" s="4" t="s">
        <v>18</v>
      </c>
      <c r="C20" s="18" t="s">
        <v>40</v>
      </c>
      <c r="D20" s="59" t="s">
        <v>91</v>
      </c>
      <c r="E20" s="34" t="s">
        <v>12</v>
      </c>
      <c r="F20" s="36">
        <v>120</v>
      </c>
      <c r="G20" s="36">
        <v>47.15</v>
      </c>
      <c r="H20" s="37">
        <f t="shared" si="1"/>
        <v>5658</v>
      </c>
      <c r="I20" s="38"/>
    </row>
    <row r="21" spans="1:9" s="39" customFormat="1" ht="39">
      <c r="A21" s="46" t="s">
        <v>17</v>
      </c>
      <c r="B21" s="45" t="s">
        <v>31</v>
      </c>
      <c r="C21" s="18" t="s">
        <v>41</v>
      </c>
      <c r="D21" s="43" t="s">
        <v>30</v>
      </c>
      <c r="E21" s="26" t="s">
        <v>32</v>
      </c>
      <c r="F21" s="25">
        <v>2</v>
      </c>
      <c r="G21" s="25">
        <v>1917.6</v>
      </c>
      <c r="H21" s="37">
        <f t="shared" si="1"/>
        <v>3835.2</v>
      </c>
      <c r="I21" s="38"/>
    </row>
    <row r="22" spans="1:9" s="39" customFormat="1" ht="51.75">
      <c r="A22" s="46" t="s">
        <v>17</v>
      </c>
      <c r="B22" s="44" t="s">
        <v>34</v>
      </c>
      <c r="C22" s="18" t="s">
        <v>42</v>
      </c>
      <c r="D22" s="42" t="s">
        <v>33</v>
      </c>
      <c r="E22" s="26" t="s">
        <v>12</v>
      </c>
      <c r="F22" s="25">
        <v>14</v>
      </c>
      <c r="G22" s="25">
        <v>129.02000000000001</v>
      </c>
      <c r="H22" s="37">
        <f t="shared" si="1"/>
        <v>1806.2800000000002</v>
      </c>
      <c r="I22" s="38"/>
    </row>
    <row r="23" spans="1:9" s="39" customFormat="1">
      <c r="A23" s="3"/>
      <c r="B23" s="4"/>
      <c r="C23" s="18"/>
      <c r="D23" s="4"/>
      <c r="E23" s="25"/>
      <c r="F23" s="25"/>
      <c r="G23" s="25"/>
      <c r="H23" s="37">
        <f t="shared" si="1"/>
        <v>0</v>
      </c>
      <c r="I23" s="40"/>
    </row>
    <row r="24" spans="1:9">
      <c r="A24" s="11"/>
      <c r="B24" s="12"/>
      <c r="C24" s="13">
        <v>4</v>
      </c>
      <c r="D24" s="14" t="s">
        <v>43</v>
      </c>
      <c r="E24" s="15"/>
      <c r="F24" s="16"/>
      <c r="G24" s="17">
        <f>SUM(H26:H36)</f>
        <v>97433.301449999999</v>
      </c>
      <c r="H24" s="17">
        <v>0</v>
      </c>
      <c r="I24" s="5"/>
    </row>
    <row r="25" spans="1:9" s="53" customFormat="1">
      <c r="A25" s="3"/>
      <c r="B25" s="4"/>
      <c r="C25" s="18" t="s">
        <v>44</v>
      </c>
      <c r="D25" s="4" t="s">
        <v>80</v>
      </c>
      <c r="E25" s="49"/>
      <c r="F25" s="50"/>
      <c r="G25" s="51"/>
      <c r="H25" s="37">
        <f t="shared" si="1"/>
        <v>0</v>
      </c>
      <c r="I25" s="52"/>
    </row>
    <row r="26" spans="1:9" s="53" customFormat="1" ht="26.25">
      <c r="A26" s="44" t="s">
        <v>53</v>
      </c>
      <c r="B26" s="45">
        <v>4813</v>
      </c>
      <c r="C26" s="19" t="s">
        <v>45</v>
      </c>
      <c r="D26" s="42" t="s">
        <v>67</v>
      </c>
      <c r="E26" s="49" t="s">
        <v>10</v>
      </c>
      <c r="F26" s="49">
        <v>2.25</v>
      </c>
      <c r="G26" s="36">
        <v>466.85</v>
      </c>
      <c r="H26" s="37">
        <f t="shared" si="1"/>
        <v>1050.4125000000001</v>
      </c>
      <c r="I26" s="52"/>
    </row>
    <row r="27" spans="1:9" s="39" customFormat="1">
      <c r="A27" s="41" t="s">
        <v>68</v>
      </c>
      <c r="B27" s="48">
        <v>821000</v>
      </c>
      <c r="C27" s="19" t="s">
        <v>74</v>
      </c>
      <c r="D27" s="43" t="s">
        <v>69</v>
      </c>
      <c r="E27" s="34" t="s">
        <v>32</v>
      </c>
      <c r="F27" s="36">
        <v>2</v>
      </c>
      <c r="G27" s="36">
        <v>152.79</v>
      </c>
      <c r="H27" s="37">
        <f t="shared" si="1"/>
        <v>305.58</v>
      </c>
      <c r="I27" s="40"/>
    </row>
    <row r="28" spans="1:9" s="39" customFormat="1" ht="26.25">
      <c r="A28" s="46" t="s">
        <v>17</v>
      </c>
      <c r="B28" s="4">
        <v>100576</v>
      </c>
      <c r="C28" s="19" t="s">
        <v>46</v>
      </c>
      <c r="D28" s="43" t="s">
        <v>14</v>
      </c>
      <c r="E28" s="25" t="s">
        <v>10</v>
      </c>
      <c r="F28" s="25">
        <v>2930</v>
      </c>
      <c r="G28" s="25">
        <v>2.17</v>
      </c>
      <c r="H28" s="37">
        <f t="shared" si="1"/>
        <v>6358.0999999999995</v>
      </c>
      <c r="I28" s="40"/>
    </row>
    <row r="29" spans="1:9" s="39" customFormat="1" ht="39">
      <c r="A29" s="44" t="s">
        <v>17</v>
      </c>
      <c r="B29" s="45" t="s">
        <v>76</v>
      </c>
      <c r="C29" s="19" t="s">
        <v>47</v>
      </c>
      <c r="D29" s="43" t="s">
        <v>75</v>
      </c>
      <c r="E29" s="25" t="s">
        <v>20</v>
      </c>
      <c r="F29" s="25">
        <v>552.01</v>
      </c>
      <c r="G29" s="25">
        <v>9.15</v>
      </c>
      <c r="H29" s="37">
        <f>SUM(F29*G29*1.3)</f>
        <v>6566.15895</v>
      </c>
      <c r="I29" s="40"/>
    </row>
    <row r="30" spans="1:9" s="39" customFormat="1" ht="51.75">
      <c r="A30" s="46" t="s">
        <v>17</v>
      </c>
      <c r="B30" s="4" t="s">
        <v>18</v>
      </c>
      <c r="C30" s="19" t="s">
        <v>48</v>
      </c>
      <c r="D30" s="59" t="s">
        <v>91</v>
      </c>
      <c r="E30" s="36" t="s">
        <v>12</v>
      </c>
      <c r="F30" s="36">
        <v>1180</v>
      </c>
      <c r="G30" s="36">
        <v>47.15</v>
      </c>
      <c r="H30" s="37">
        <f t="shared" si="1"/>
        <v>55637</v>
      </c>
      <c r="I30" s="40"/>
    </row>
    <row r="31" spans="1:9" s="39" customFormat="1" ht="26.25">
      <c r="A31" s="60" t="s">
        <v>53</v>
      </c>
      <c r="B31" s="45">
        <v>4727</v>
      </c>
      <c r="C31" s="61" t="s">
        <v>51</v>
      </c>
      <c r="D31" s="43" t="s">
        <v>52</v>
      </c>
      <c r="E31" s="34" t="s">
        <v>20</v>
      </c>
      <c r="F31" s="36">
        <v>105</v>
      </c>
      <c r="G31" s="36">
        <v>58.9</v>
      </c>
      <c r="H31" s="37">
        <f t="shared" si="1"/>
        <v>6184.5</v>
      </c>
      <c r="I31" s="38"/>
    </row>
    <row r="32" spans="1:9" s="39" customFormat="1" ht="26.25">
      <c r="A32" s="46" t="s">
        <v>53</v>
      </c>
      <c r="B32" s="45">
        <v>4718</v>
      </c>
      <c r="C32" s="61" t="s">
        <v>55</v>
      </c>
      <c r="D32" s="43" t="s">
        <v>54</v>
      </c>
      <c r="E32" s="34" t="s">
        <v>20</v>
      </c>
      <c r="F32" s="36">
        <v>105</v>
      </c>
      <c r="G32" s="36">
        <v>65.8</v>
      </c>
      <c r="H32" s="37">
        <f t="shared" si="1"/>
        <v>6909</v>
      </c>
      <c r="I32" s="38"/>
    </row>
    <row r="33" spans="1:9" s="39" customFormat="1" ht="64.5">
      <c r="A33" s="46" t="s">
        <v>17</v>
      </c>
      <c r="B33" s="45" t="s">
        <v>50</v>
      </c>
      <c r="C33" s="19" t="s">
        <v>56</v>
      </c>
      <c r="D33" s="43" t="s">
        <v>49</v>
      </c>
      <c r="E33" s="26" t="s">
        <v>20</v>
      </c>
      <c r="F33" s="36">
        <v>245</v>
      </c>
      <c r="G33" s="25">
        <v>13.23</v>
      </c>
      <c r="H33" s="37">
        <f t="shared" si="1"/>
        <v>3241.35</v>
      </c>
      <c r="I33" s="38"/>
    </row>
    <row r="34" spans="1:9" s="39" customFormat="1" ht="51.75">
      <c r="A34" s="46" t="s">
        <v>17</v>
      </c>
      <c r="B34" s="45" t="s">
        <v>22</v>
      </c>
      <c r="C34" s="19" t="s">
        <v>65</v>
      </c>
      <c r="D34" s="43" t="s">
        <v>21</v>
      </c>
      <c r="E34" s="25" t="s">
        <v>24</v>
      </c>
      <c r="F34" s="25">
        <v>315</v>
      </c>
      <c r="G34" s="25">
        <v>4.88</v>
      </c>
      <c r="H34" s="37">
        <f t="shared" si="1"/>
        <v>1537.2</v>
      </c>
      <c r="I34" s="38"/>
    </row>
    <row r="35" spans="1:9" s="39" customFormat="1" ht="26.25">
      <c r="A35" s="46" t="s">
        <v>17</v>
      </c>
      <c r="B35" s="45" t="s">
        <v>27</v>
      </c>
      <c r="C35" s="19" t="s">
        <v>77</v>
      </c>
      <c r="D35" s="42" t="s">
        <v>26</v>
      </c>
      <c r="E35" s="26" t="s">
        <v>28</v>
      </c>
      <c r="F35" s="25">
        <v>9450</v>
      </c>
      <c r="G35" s="25">
        <v>0.85</v>
      </c>
      <c r="H35" s="37">
        <f t="shared" si="1"/>
        <v>8032.5</v>
      </c>
      <c r="I35" s="38"/>
    </row>
    <row r="36" spans="1:9" s="39" customFormat="1" ht="26.25">
      <c r="A36" s="46" t="s">
        <v>17</v>
      </c>
      <c r="B36" s="45">
        <v>95879</v>
      </c>
      <c r="C36" s="19" t="s">
        <v>92</v>
      </c>
      <c r="D36" s="42" t="s">
        <v>93</v>
      </c>
      <c r="E36" s="26" t="s">
        <v>28</v>
      </c>
      <c r="F36" s="36">
        <v>2930</v>
      </c>
      <c r="G36" s="25">
        <v>0.55000000000000004</v>
      </c>
      <c r="H36" s="37">
        <f t="shared" si="1"/>
        <v>1611.5000000000002</v>
      </c>
      <c r="I36" s="38"/>
    </row>
    <row r="37" spans="1:9">
      <c r="A37" s="11"/>
      <c r="B37" s="12"/>
      <c r="C37" s="13">
        <v>5</v>
      </c>
      <c r="D37" s="14" t="s">
        <v>57</v>
      </c>
      <c r="E37" s="15"/>
      <c r="F37" s="16"/>
      <c r="G37" s="17">
        <f>SUM(H38:H41)</f>
        <v>9298.75</v>
      </c>
      <c r="H37" s="17">
        <v>0</v>
      </c>
      <c r="I37" s="5"/>
    </row>
    <row r="38" spans="1:9" s="39" customFormat="1">
      <c r="A38" s="3"/>
      <c r="B38" s="4"/>
      <c r="C38" s="18" t="s">
        <v>58</v>
      </c>
      <c r="D38" s="4" t="s">
        <v>80</v>
      </c>
      <c r="E38" s="25"/>
      <c r="F38" s="25"/>
      <c r="G38" s="25"/>
      <c r="H38" s="37">
        <f t="shared" si="1"/>
        <v>0</v>
      </c>
      <c r="I38" s="38"/>
    </row>
    <row r="39" spans="1:9" s="39" customFormat="1" ht="26.25">
      <c r="A39" s="46" t="s">
        <v>17</v>
      </c>
      <c r="B39" s="4">
        <v>100576</v>
      </c>
      <c r="C39" s="18" t="s">
        <v>59</v>
      </c>
      <c r="D39" s="43" t="s">
        <v>14</v>
      </c>
      <c r="E39" s="25" t="s">
        <v>10</v>
      </c>
      <c r="F39" s="25">
        <v>700</v>
      </c>
      <c r="G39" s="25">
        <v>2.17</v>
      </c>
      <c r="H39" s="37">
        <f t="shared" si="1"/>
        <v>1519</v>
      </c>
      <c r="I39" s="38"/>
    </row>
    <row r="40" spans="1:9" s="39" customFormat="1" ht="51.75">
      <c r="A40" s="46" t="s">
        <v>17</v>
      </c>
      <c r="B40" s="4" t="s">
        <v>18</v>
      </c>
      <c r="C40" s="18" t="s">
        <v>60</v>
      </c>
      <c r="D40" s="59" t="s">
        <v>91</v>
      </c>
      <c r="E40" s="25" t="s">
        <v>12</v>
      </c>
      <c r="F40" s="25">
        <v>165</v>
      </c>
      <c r="G40" s="36">
        <v>47.15</v>
      </c>
      <c r="H40" s="37">
        <f t="shared" si="1"/>
        <v>7779.75</v>
      </c>
      <c r="I40" s="38"/>
    </row>
    <row r="41" spans="1:9" s="39" customFormat="1">
      <c r="A41" s="46"/>
      <c r="B41" s="45"/>
      <c r="C41" s="18"/>
      <c r="D41" s="43"/>
      <c r="E41" s="25"/>
      <c r="F41" s="25"/>
      <c r="G41" s="25"/>
      <c r="H41" s="37">
        <f t="shared" si="1"/>
        <v>0</v>
      </c>
      <c r="I41" s="38"/>
    </row>
    <row r="42" spans="1:9">
      <c r="A42" s="11"/>
      <c r="B42" s="12"/>
      <c r="C42" s="13">
        <v>6</v>
      </c>
      <c r="D42" s="14" t="s">
        <v>61</v>
      </c>
      <c r="E42" s="15"/>
      <c r="F42" s="16"/>
      <c r="G42" s="17">
        <f>SUM(H43:H46)</f>
        <v>12494.5</v>
      </c>
      <c r="H42" s="17">
        <v>0</v>
      </c>
      <c r="I42" s="5"/>
    </row>
    <row r="43" spans="1:9" s="39" customFormat="1">
      <c r="A43" s="3"/>
      <c r="B43" s="4"/>
      <c r="C43" s="18" t="s">
        <v>62</v>
      </c>
      <c r="D43" s="4" t="s">
        <v>80</v>
      </c>
      <c r="E43" s="25"/>
      <c r="F43" s="25"/>
      <c r="G43" s="25"/>
      <c r="H43" s="37">
        <f t="shared" si="1"/>
        <v>0</v>
      </c>
      <c r="I43" s="38"/>
    </row>
    <row r="44" spans="1:9" s="39" customFormat="1" ht="26.25">
      <c r="A44" s="46" t="s">
        <v>17</v>
      </c>
      <c r="B44" s="4">
        <v>100576</v>
      </c>
      <c r="C44" s="18" t="s">
        <v>63</v>
      </c>
      <c r="D44" s="43" t="s">
        <v>14</v>
      </c>
      <c r="E44" s="25" t="s">
        <v>10</v>
      </c>
      <c r="F44" s="25">
        <v>630</v>
      </c>
      <c r="G44" s="25">
        <v>2.17</v>
      </c>
      <c r="H44" s="37">
        <f t="shared" si="1"/>
        <v>1367.1</v>
      </c>
      <c r="I44" s="38"/>
    </row>
    <row r="45" spans="1:9" s="39" customFormat="1" ht="51.75">
      <c r="A45" s="46" t="s">
        <v>17</v>
      </c>
      <c r="B45" s="4" t="s">
        <v>18</v>
      </c>
      <c r="C45" s="18" t="s">
        <v>64</v>
      </c>
      <c r="D45" s="59" t="s">
        <v>91</v>
      </c>
      <c r="E45" s="25" t="s">
        <v>12</v>
      </c>
      <c r="F45" s="25">
        <v>236</v>
      </c>
      <c r="G45" s="36">
        <v>47.15</v>
      </c>
      <c r="H45" s="37">
        <f t="shared" si="1"/>
        <v>11127.4</v>
      </c>
      <c r="I45" s="38"/>
    </row>
    <row r="46" spans="1:9" s="39" customFormat="1">
      <c r="A46" s="46"/>
      <c r="B46" s="45"/>
      <c r="C46" s="18"/>
      <c r="D46" s="43"/>
      <c r="E46" s="25"/>
      <c r="F46" s="25"/>
      <c r="G46" s="25"/>
      <c r="H46" s="37">
        <f t="shared" si="1"/>
        <v>0</v>
      </c>
      <c r="I46" s="38"/>
    </row>
    <row r="47" spans="1:9" s="39" customFormat="1">
      <c r="A47" s="11"/>
      <c r="B47" s="12"/>
      <c r="C47" s="13">
        <v>7</v>
      </c>
      <c r="D47" s="14" t="s">
        <v>73</v>
      </c>
      <c r="E47" s="15"/>
      <c r="F47" s="16"/>
      <c r="G47" s="17">
        <f>SUM(H48:H50)</f>
        <v>11740.1</v>
      </c>
      <c r="H47" s="17">
        <v>0</v>
      </c>
      <c r="I47" s="38"/>
    </row>
    <row r="48" spans="1:9" s="39" customFormat="1">
      <c r="A48" s="3"/>
      <c r="B48" s="4"/>
      <c r="C48" s="18" t="s">
        <v>70</v>
      </c>
      <c r="D48" s="4" t="s">
        <v>80</v>
      </c>
      <c r="E48" s="25"/>
      <c r="F48" s="25"/>
      <c r="G48" s="25"/>
      <c r="H48" s="37">
        <f t="shared" si="1"/>
        <v>0</v>
      </c>
      <c r="I48" s="38"/>
    </row>
    <row r="49" spans="1:9" s="39" customFormat="1" ht="26.25">
      <c r="A49" s="46" t="s">
        <v>17</v>
      </c>
      <c r="B49" s="4">
        <v>100576</v>
      </c>
      <c r="C49" s="18" t="s">
        <v>71</v>
      </c>
      <c r="D49" s="43" t="s">
        <v>14</v>
      </c>
      <c r="E49" s="25" t="s">
        <v>10</v>
      </c>
      <c r="F49" s="25">
        <v>630</v>
      </c>
      <c r="G49" s="25">
        <v>2.17</v>
      </c>
      <c r="H49" s="37">
        <f t="shared" si="1"/>
        <v>1367.1</v>
      </c>
      <c r="I49" s="38"/>
    </row>
    <row r="50" spans="1:9" s="39" customFormat="1" ht="51.75">
      <c r="A50" s="46" t="s">
        <v>17</v>
      </c>
      <c r="B50" s="4" t="s">
        <v>18</v>
      </c>
      <c r="C50" s="18" t="s">
        <v>72</v>
      </c>
      <c r="D50" s="59" t="s">
        <v>91</v>
      </c>
      <c r="E50" s="25" t="s">
        <v>12</v>
      </c>
      <c r="F50" s="25">
        <v>220</v>
      </c>
      <c r="G50" s="36">
        <v>47.15</v>
      </c>
      <c r="H50" s="37">
        <f t="shared" si="1"/>
        <v>10373</v>
      </c>
      <c r="I50" s="38"/>
    </row>
    <row r="51" spans="1:9" s="39" customFormat="1">
      <c r="A51" s="46"/>
      <c r="B51" s="4"/>
      <c r="C51" s="18"/>
      <c r="D51" s="54"/>
      <c r="E51" s="25"/>
      <c r="F51" s="25"/>
      <c r="G51" s="36"/>
      <c r="H51" s="37">
        <f t="shared" ref="H51:H69" si="2">SUM(F51*G51)</f>
        <v>0</v>
      </c>
      <c r="I51" s="38"/>
    </row>
    <row r="52" spans="1:9" s="57" customFormat="1">
      <c r="A52" s="41"/>
      <c r="B52" s="48"/>
      <c r="C52" s="55"/>
      <c r="D52" s="56"/>
      <c r="E52" s="49"/>
      <c r="F52" s="50"/>
      <c r="G52" s="51"/>
      <c r="H52" s="51"/>
      <c r="I52" s="40"/>
    </row>
    <row r="53" spans="1:9" s="39" customFormat="1" ht="25.5">
      <c r="A53" s="11"/>
      <c r="B53" s="12"/>
      <c r="C53" s="13">
        <v>8</v>
      </c>
      <c r="D53" s="14" t="s">
        <v>78</v>
      </c>
      <c r="E53" s="15"/>
      <c r="F53" s="16"/>
      <c r="G53" s="17">
        <f>SUM(H54:H56)</f>
        <v>5024.7</v>
      </c>
      <c r="H53" s="17">
        <v>0</v>
      </c>
      <c r="I53" s="38"/>
    </row>
    <row r="54" spans="1:9" s="39" customFormat="1">
      <c r="A54" s="46"/>
      <c r="B54" s="4"/>
      <c r="C54" s="18" t="s">
        <v>79</v>
      </c>
      <c r="D54" s="4" t="s">
        <v>80</v>
      </c>
      <c r="E54" s="25"/>
      <c r="F54" s="25"/>
      <c r="G54" s="36"/>
      <c r="H54" s="37">
        <f t="shared" si="2"/>
        <v>0</v>
      </c>
      <c r="I54" s="38"/>
    </row>
    <row r="55" spans="1:9" s="39" customFormat="1" ht="26.25">
      <c r="A55" s="46" t="s">
        <v>17</v>
      </c>
      <c r="B55" s="4">
        <v>100576</v>
      </c>
      <c r="C55" s="18" t="s">
        <v>81</v>
      </c>
      <c r="D55" s="43" t="s">
        <v>14</v>
      </c>
      <c r="E55" s="25" t="s">
        <v>10</v>
      </c>
      <c r="F55" s="25">
        <v>360</v>
      </c>
      <c r="G55" s="36">
        <v>2.17</v>
      </c>
      <c r="H55" s="37">
        <f t="shared" si="2"/>
        <v>781.19999999999993</v>
      </c>
      <c r="I55" s="38"/>
    </row>
    <row r="56" spans="1:9" s="39" customFormat="1" ht="51.75">
      <c r="A56" s="46" t="s">
        <v>17</v>
      </c>
      <c r="B56" s="4" t="s">
        <v>18</v>
      </c>
      <c r="C56" s="18" t="s">
        <v>82</v>
      </c>
      <c r="D56" s="59" t="s">
        <v>91</v>
      </c>
      <c r="E56" s="25" t="s">
        <v>12</v>
      </c>
      <c r="F56" s="25">
        <v>90</v>
      </c>
      <c r="G56" s="36">
        <v>47.15</v>
      </c>
      <c r="H56" s="37">
        <f t="shared" si="2"/>
        <v>4243.5</v>
      </c>
      <c r="I56" s="38"/>
    </row>
    <row r="57" spans="1:9" s="39" customFormat="1">
      <c r="A57" s="46"/>
      <c r="B57" s="4"/>
      <c r="C57" s="18"/>
      <c r="D57" s="54"/>
      <c r="E57" s="25"/>
      <c r="F57" s="25"/>
      <c r="G57" s="36"/>
      <c r="H57" s="37">
        <f t="shared" si="2"/>
        <v>0</v>
      </c>
      <c r="I57" s="38"/>
    </row>
    <row r="58" spans="1:9" s="39" customFormat="1">
      <c r="A58" s="11"/>
      <c r="B58" s="12"/>
      <c r="C58" s="13">
        <v>9</v>
      </c>
      <c r="D58" s="14" t="s">
        <v>83</v>
      </c>
      <c r="E58" s="15"/>
      <c r="F58" s="16"/>
      <c r="G58" s="17">
        <f>SUM(H59:H61)</f>
        <v>11724.3</v>
      </c>
      <c r="H58" s="17">
        <v>0</v>
      </c>
      <c r="I58" s="38"/>
    </row>
    <row r="59" spans="1:9" s="39" customFormat="1">
      <c r="A59" s="46"/>
      <c r="B59" s="4"/>
      <c r="C59" s="18" t="s">
        <v>84</v>
      </c>
      <c r="D59" s="4" t="s">
        <v>80</v>
      </c>
      <c r="E59" s="25"/>
      <c r="F59" s="25"/>
      <c r="G59" s="36"/>
      <c r="H59" s="37">
        <f t="shared" si="2"/>
        <v>0</v>
      </c>
      <c r="I59" s="38"/>
    </row>
    <row r="60" spans="1:9" s="39" customFormat="1" ht="26.25">
      <c r="A60" s="46" t="s">
        <v>17</v>
      </c>
      <c r="B60" s="4">
        <v>100576</v>
      </c>
      <c r="C60" s="18" t="s">
        <v>85</v>
      </c>
      <c r="D60" s="43" t="s">
        <v>14</v>
      </c>
      <c r="E60" s="25" t="s">
        <v>10</v>
      </c>
      <c r="F60" s="25">
        <v>840</v>
      </c>
      <c r="G60" s="36">
        <v>2.17</v>
      </c>
      <c r="H60" s="37">
        <f t="shared" si="2"/>
        <v>1822.8</v>
      </c>
      <c r="I60" s="38"/>
    </row>
    <row r="61" spans="1:9" s="39" customFormat="1" ht="51.75">
      <c r="A61" s="46" t="s">
        <v>17</v>
      </c>
      <c r="B61" s="4" t="s">
        <v>18</v>
      </c>
      <c r="C61" s="18" t="s">
        <v>86</v>
      </c>
      <c r="D61" s="59" t="s">
        <v>91</v>
      </c>
      <c r="E61" s="25" t="s">
        <v>12</v>
      </c>
      <c r="F61" s="25">
        <v>210</v>
      </c>
      <c r="G61" s="36">
        <v>47.15</v>
      </c>
      <c r="H61" s="37">
        <f t="shared" si="2"/>
        <v>9901.5</v>
      </c>
      <c r="I61" s="38"/>
    </row>
    <row r="62" spans="1:9" s="39" customFormat="1">
      <c r="A62" s="46"/>
      <c r="B62" s="4"/>
      <c r="C62" s="18"/>
      <c r="D62" s="54"/>
      <c r="E62" s="25"/>
      <c r="F62" s="25"/>
      <c r="G62" s="36"/>
      <c r="H62" s="37">
        <f t="shared" si="2"/>
        <v>0</v>
      </c>
      <c r="I62" s="38"/>
    </row>
    <row r="63" spans="1:9" s="39" customFormat="1">
      <c r="A63" s="11"/>
      <c r="B63" s="12"/>
      <c r="C63" s="13">
        <v>10</v>
      </c>
      <c r="D63" s="14" t="s">
        <v>87</v>
      </c>
      <c r="E63" s="15"/>
      <c r="F63" s="16"/>
      <c r="G63" s="17">
        <f>SUM(H64:H66)</f>
        <v>11724.3</v>
      </c>
      <c r="H63" s="17">
        <v>0</v>
      </c>
      <c r="I63" s="38"/>
    </row>
    <row r="64" spans="1:9" s="39" customFormat="1">
      <c r="A64" s="46"/>
      <c r="B64" s="4"/>
      <c r="C64" s="18" t="s">
        <v>88</v>
      </c>
      <c r="D64" s="4" t="s">
        <v>80</v>
      </c>
      <c r="E64" s="25"/>
      <c r="F64" s="25"/>
      <c r="G64" s="36"/>
      <c r="H64" s="37">
        <f t="shared" si="2"/>
        <v>0</v>
      </c>
      <c r="I64" s="38"/>
    </row>
    <row r="65" spans="1:9" s="39" customFormat="1" ht="26.25">
      <c r="A65" s="46" t="s">
        <v>17</v>
      </c>
      <c r="B65" s="4">
        <v>100576</v>
      </c>
      <c r="C65" s="18" t="s">
        <v>89</v>
      </c>
      <c r="D65" s="43" t="s">
        <v>14</v>
      </c>
      <c r="E65" s="25" t="s">
        <v>10</v>
      </c>
      <c r="F65" s="25">
        <v>840</v>
      </c>
      <c r="G65" s="36">
        <v>2.17</v>
      </c>
      <c r="H65" s="37">
        <f t="shared" si="2"/>
        <v>1822.8</v>
      </c>
      <c r="I65" s="38"/>
    </row>
    <row r="66" spans="1:9" s="39" customFormat="1" ht="51.75">
      <c r="A66" s="46" t="s">
        <v>17</v>
      </c>
      <c r="B66" s="4" t="s">
        <v>18</v>
      </c>
      <c r="C66" s="18" t="s">
        <v>90</v>
      </c>
      <c r="D66" s="59" t="s">
        <v>91</v>
      </c>
      <c r="E66" s="25" t="s">
        <v>12</v>
      </c>
      <c r="F66" s="25">
        <v>210</v>
      </c>
      <c r="G66" s="36">
        <v>47.15</v>
      </c>
      <c r="H66" s="37">
        <f t="shared" si="2"/>
        <v>9901.5</v>
      </c>
      <c r="I66" s="38"/>
    </row>
    <row r="67" spans="1:9" s="39" customFormat="1">
      <c r="A67" s="46"/>
      <c r="B67" s="4"/>
      <c r="C67" s="18"/>
      <c r="D67" s="54"/>
      <c r="E67" s="25"/>
      <c r="F67" s="25"/>
      <c r="G67" s="36"/>
      <c r="H67" s="37">
        <f t="shared" si="2"/>
        <v>0</v>
      </c>
      <c r="I67" s="38"/>
    </row>
    <row r="68" spans="1:9">
      <c r="A68" s="3"/>
      <c r="B68" s="4"/>
      <c r="C68" s="19"/>
      <c r="D68" s="28"/>
      <c r="E68" s="26"/>
      <c r="F68" s="35"/>
      <c r="G68" s="25"/>
      <c r="H68" s="37">
        <f t="shared" si="2"/>
        <v>0</v>
      </c>
      <c r="I68" s="5"/>
    </row>
    <row r="69" spans="1:9">
      <c r="A69" s="29"/>
      <c r="B69" s="30"/>
      <c r="C69" s="18"/>
      <c r="D69" s="4"/>
      <c r="E69" s="31"/>
      <c r="F69" s="32"/>
      <c r="G69" s="33"/>
      <c r="H69" s="37">
        <f t="shared" si="2"/>
        <v>0</v>
      </c>
      <c r="I69" s="5"/>
    </row>
    <row r="70" spans="1:9">
      <c r="A70" s="21"/>
      <c r="B70" s="22"/>
      <c r="C70" s="22"/>
      <c r="D70" s="22" t="s">
        <v>5</v>
      </c>
      <c r="E70" s="22"/>
      <c r="F70" s="22"/>
      <c r="G70" s="23"/>
      <c r="H70" s="24">
        <f>SUM(H6:H69)</f>
        <v>196404.71144999997</v>
      </c>
      <c r="I70" s="5"/>
    </row>
    <row r="71" spans="1:9">
      <c r="A71" s="5"/>
      <c r="B71" s="5"/>
      <c r="C71" s="5"/>
      <c r="D71" s="5"/>
      <c r="E71" s="5"/>
      <c r="F71" s="5"/>
      <c r="G71" s="5"/>
      <c r="H71" s="6"/>
      <c r="I71" s="5"/>
    </row>
    <row r="72" spans="1:9">
      <c r="A72" s="5"/>
      <c r="B72" s="5"/>
      <c r="C72" s="5"/>
      <c r="D72" s="5" t="s">
        <v>97</v>
      </c>
      <c r="E72" s="5"/>
      <c r="F72" s="5"/>
      <c r="G72" s="5"/>
      <c r="H72" s="6"/>
      <c r="I72" s="5"/>
    </row>
    <row r="73" spans="1:9">
      <c r="A73" s="2"/>
      <c r="B73" s="2"/>
      <c r="C73" s="2"/>
      <c r="D73" s="5" t="s">
        <v>95</v>
      </c>
      <c r="E73" s="2"/>
      <c r="F73" s="2"/>
      <c r="G73" s="2"/>
      <c r="I73" s="2"/>
    </row>
    <row r="74" spans="1:9">
      <c r="D74" s="5" t="s">
        <v>94</v>
      </c>
    </row>
  </sheetData>
  <pageMargins left="0.511811024" right="0.511811024" top="0.78740157499999996" bottom="0.78740157499999996" header="0.31496062000000002" footer="0.31496062000000002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2058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camaras saude</dc:creator>
  <cp:lastModifiedBy>admin</cp:lastModifiedBy>
  <cp:lastPrinted>2021-09-17T12:19:01Z</cp:lastPrinted>
  <dcterms:created xsi:type="dcterms:W3CDTF">2013-09-13T12:07:42Z</dcterms:created>
  <dcterms:modified xsi:type="dcterms:W3CDTF">2021-11-09T17:42:36Z</dcterms:modified>
</cp:coreProperties>
</file>